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jsba.sharepoint.com/Groups/Communications/PI/05 RESEARCH/03 School Construction Stats/"/>
    </mc:Choice>
  </mc:AlternateContent>
  <xr:revisionPtr revIDLastSave="624" documentId="8_{795E7145-C851-4F9B-A6A5-E220DCA2F604}" xr6:coauthVersionLast="47" xr6:coauthVersionMax="47" xr10:uidLastSave="{C15A2E5E-6B2C-4865-8DDB-45FD9D370C13}"/>
  <bookViews>
    <workbookView xWindow="-110" yWindow="-110" windowWidth="17020" windowHeight="10120" xr2:uid="{B78BA4B4-9B55-4780-AB7E-4951B404CB60}"/>
  </bookViews>
  <sheets>
    <sheet name="Annual Totals" sheetId="1" r:id="rId1"/>
    <sheet name="2023 Detail" sheetId="2" r:id="rId2"/>
    <sheet name="2024 Detai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5" i="1"/>
  <c r="G52" i="3"/>
  <c r="I50" i="3"/>
  <c r="I33" i="3"/>
  <c r="G25" i="3"/>
  <c r="I68" i="3"/>
  <c r="F68" i="3"/>
  <c r="I4" i="3"/>
  <c r="I3" i="3"/>
  <c r="F4" i="3"/>
  <c r="F3" i="3"/>
  <c r="H66" i="3"/>
  <c r="G66" i="3"/>
  <c r="E66" i="3"/>
  <c r="D66" i="3"/>
  <c r="C66" i="3"/>
  <c r="I65" i="3"/>
  <c r="F65" i="3"/>
  <c r="I63" i="3"/>
  <c r="F63" i="3"/>
  <c r="H61" i="3"/>
  <c r="G61" i="3"/>
  <c r="E61" i="3"/>
  <c r="D61" i="3"/>
  <c r="C61" i="3"/>
  <c r="F60" i="3"/>
  <c r="I60" i="3"/>
  <c r="F58" i="3"/>
  <c r="I58" i="3"/>
  <c r="F56" i="3"/>
  <c r="I56" i="3"/>
  <c r="I54" i="3"/>
  <c r="F54" i="3"/>
  <c r="H52" i="3"/>
  <c r="E52" i="3"/>
  <c r="D52" i="3"/>
  <c r="C52" i="3"/>
  <c r="I49" i="3"/>
  <c r="F49" i="3"/>
  <c r="I47" i="3"/>
  <c r="F47" i="3"/>
  <c r="I45" i="3"/>
  <c r="F45" i="3"/>
  <c r="I43" i="3"/>
  <c r="F43" i="3"/>
  <c r="I41" i="3"/>
  <c r="F41" i="3"/>
  <c r="I39" i="3"/>
  <c r="F39" i="3"/>
  <c r="I37" i="3"/>
  <c r="F37" i="3"/>
  <c r="I35" i="3"/>
  <c r="F35" i="3"/>
  <c r="I32" i="3"/>
  <c r="F32" i="3"/>
  <c r="I30" i="3"/>
  <c r="F30" i="3"/>
  <c r="H25" i="3"/>
  <c r="E25" i="3"/>
  <c r="D25" i="3"/>
  <c r="C25" i="3"/>
  <c r="I24" i="3"/>
  <c r="F24" i="3"/>
  <c r="I22" i="3"/>
  <c r="F22" i="3"/>
  <c r="I20" i="3"/>
  <c r="F20" i="3"/>
  <c r="I18" i="3"/>
  <c r="F18" i="3"/>
  <c r="I16" i="3"/>
  <c r="F16" i="3"/>
  <c r="I14" i="3"/>
  <c r="F14" i="3"/>
  <c r="I12" i="3"/>
  <c r="F12" i="3"/>
  <c r="I10" i="3"/>
  <c r="F10" i="3"/>
  <c r="I8" i="3"/>
  <c r="F8" i="3"/>
  <c r="F6" i="3"/>
  <c r="I6" i="3"/>
  <c r="B8" i="1"/>
  <c r="B5" i="1"/>
  <c r="H84" i="2"/>
  <c r="G84" i="2"/>
  <c r="E84" i="2"/>
  <c r="D84" i="2"/>
  <c r="C84" i="2"/>
  <c r="F66" i="3" l="1"/>
  <c r="I25" i="3"/>
  <c r="F52" i="3"/>
  <c r="I66" i="3"/>
  <c r="I52" i="3"/>
  <c r="I61" i="3"/>
  <c r="F61" i="3"/>
  <c r="F25" i="3"/>
</calcChain>
</file>

<file path=xl/sharedStrings.xml><?xml version="1.0" encoding="utf-8"?>
<sst xmlns="http://schemas.openxmlformats.org/spreadsheetml/2006/main" count="101" uniqueCount="84">
  <si>
    <t># of Elections</t>
  </si>
  <si>
    <t># of Proposals</t>
  </si>
  <si>
    <t>Total Spending Proposed</t>
  </si>
  <si>
    <t>Total Spending Approved</t>
  </si>
  <si>
    <t>% Spending Approved</t>
  </si>
  <si>
    <t>% of Proposals Approved</t>
  </si>
  <si>
    <t>Total Spedning proposed</t>
  </si>
  <si>
    <t># of Proposals Approved</t>
  </si>
  <si>
    <t>Election Date</t>
  </si>
  <si>
    <t>School District</t>
  </si>
  <si>
    <t>Riverside (Burlington)</t>
  </si>
  <si>
    <t>Union Township (Hunterdon)</t>
  </si>
  <si>
    <t>South River (Middlesex)</t>
  </si>
  <si>
    <t>Manasquan (Monmouth)</t>
  </si>
  <si>
    <t>Bogota Borough (Bergen)</t>
  </si>
  <si>
    <t>Hillsdale Borough (Bergen)</t>
  </si>
  <si>
    <t>Maywood Borough (Bergen)</t>
  </si>
  <si>
    <t>Monroe Township (Middlesex)</t>
  </si>
  <si>
    <t>Riverdale Borough (Morris)</t>
  </si>
  <si>
    <t>Washington Township (Morris)</t>
  </si>
  <si>
    <t>Woodbridge Township (Middlesex)</t>
  </si>
  <si>
    <t>Saddle Brook Township (Bergen)</t>
  </si>
  <si>
    <t>Bridgewater Raritan Regional (Somerset)</t>
  </si>
  <si>
    <t>Sprintfield Township (Union)</t>
  </si>
  <si>
    <t>Closter Borough (Bergen)</t>
  </si>
  <si>
    <t>Lawrence Township (Cumberland)</t>
  </si>
  <si>
    <t>North Caldwell Borough (Essex)</t>
  </si>
  <si>
    <t>Spotswood Borough (Middlesex)</t>
  </si>
  <si>
    <t> $896,500</t>
  </si>
  <si>
    <t>Pittsgrove Township ( Salem)</t>
  </si>
  <si>
    <t>Butler Borough (Morris)</t>
  </si>
  <si>
    <t>Hopatcong Borough (Sussex)</t>
  </si>
  <si>
    <t>Millburn (Essex)</t>
  </si>
  <si>
    <t>Woodbury (Gloucester)</t>
  </si>
  <si>
    <t>Princeton (Mercer)</t>
  </si>
  <si>
    <t>Lakehurst (Ocean)</t>
  </si>
  <si>
    <t>River Edge and Oradell (River Dell Regional) (Bergen)</t>
  </si>
  <si>
    <t>Madison Borough (Morris)</t>
  </si>
  <si>
    <t>Mount Olive Township (Morris)</t>
  </si>
  <si>
    <t>Montiville (Morris)</t>
  </si>
  <si>
    <t>Point Pleasant Beach (Ocean)</t>
  </si>
  <si>
    <t>Pompton Lakes Borough (Passaic)</t>
  </si>
  <si>
    <t>Annual Totals</t>
  </si>
  <si>
    <t># of Districts Count</t>
  </si>
  <si>
    <t> $3,000,000.</t>
  </si>
  <si>
    <t>Morris Plans Borough (Morris)</t>
  </si>
  <si>
    <t>Weehawken (Hudson)</t>
  </si>
  <si>
    <t>1.03 billion</t>
  </si>
  <si>
    <t>% of Spending Approved</t>
  </si>
  <si>
    <t>Cranford (Union)</t>
  </si>
  <si>
    <t xml:space="preserve">Carlstadt and East Rutherford  (Bergen)  </t>
  </si>
  <si>
    <t>Fairview (Bergen)</t>
  </si>
  <si>
    <t>Little Ferry (Bergen)</t>
  </si>
  <si>
    <t>Palmyra  (Burlington)</t>
  </si>
  <si>
    <t>Haddon Township  (Camden)</t>
  </si>
  <si>
    <t>Roseland (Essex)</t>
  </si>
  <si>
    <t>Boonton Township (Morris)</t>
  </si>
  <si>
    <t>West Morris Regional  (Morris)</t>
  </si>
  <si>
    <t>Wayne Township (Passaic)</t>
  </si>
  <si>
    <t>Greenwich Township (Wayne)</t>
  </si>
  <si>
    <t>Sept. 17, 2024</t>
  </si>
  <si>
    <t>Northfield (Atlantic)</t>
  </si>
  <si>
    <t>Hillsdale (Bergen)</t>
  </si>
  <si>
    <t>Tenafly (Bergen)</t>
  </si>
  <si>
    <t>Collingswood (Camden)</t>
  </si>
  <si>
    <t>Middle Township (Cape May)</t>
  </si>
  <si>
    <t>Hopewell Valley Regional (Hopewell Township, Hopewell Borough and Pennington Borough) (Mercer)</t>
  </si>
  <si>
    <t>Randolph (Morris)</t>
  </si>
  <si>
    <t>Bay Head (Ocean)</t>
  </si>
  <si>
    <t>Stafford (Ocean)</t>
  </si>
  <si>
    <t>Scotch Plains-Fanwood (Union)</t>
  </si>
  <si>
    <t>Delanco (Burlington)</t>
  </si>
  <si>
    <t>Franklin Township (Hunterdon)</t>
  </si>
  <si>
    <t>Manalapan-Englishtown (Monmouth)</t>
  </si>
  <si>
    <t>Totals for Sept. 17, 2024</t>
  </si>
  <si>
    <t>Totals for March 12, 2024</t>
  </si>
  <si>
    <t>Totals for Nov. 5, 2024</t>
  </si>
  <si>
    <t>Burlington Township (Burlington)</t>
  </si>
  <si>
    <t>Haddonfield (Camden)</t>
  </si>
  <si>
    <t>Totals for Dec. 10, 2024</t>
  </si>
  <si>
    <t>Totals for April 16, 2024</t>
  </si>
  <si>
    <t>No Construction Questions Submitted</t>
  </si>
  <si>
    <t>Totals for Jan. 23, 2024</t>
  </si>
  <si>
    <t>2024 Annual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</si>
</sst>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4"/>
      <color rgb="FF605B5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1818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 applyAlignment="1">
      <alignment horizontal="right" wrapText="1"/>
    </xf>
    <xf numFmtId="165" fontId="1" fillId="3" borderId="1" xfId="0" applyNumberFormat="1" applyFont="1" applyFill="1" applyBorder="1" applyAlignment="1">
      <alignment horizontal="left" wrapText="1"/>
    </xf>
    <xf numFmtId="165" fontId="1" fillId="3" borderId="1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right"/>
    </xf>
    <xf numFmtId="16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16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10" fontId="4" fillId="3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right"/>
    </xf>
    <xf numFmtId="166" fontId="4" fillId="6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right"/>
    </xf>
    <xf numFmtId="166" fontId="4" fillId="3" borderId="1" xfId="0" applyNumberFormat="1" applyFont="1" applyFill="1" applyBorder="1" applyAlignment="1">
      <alignment horizontal="right"/>
    </xf>
    <xf numFmtId="10" fontId="4" fillId="6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65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44" fontId="6" fillId="2" borderId="1" xfId="0" applyNumberFormat="1" applyFont="1" applyFill="1" applyBorder="1"/>
    <xf numFmtId="0" fontId="6" fillId="0" borderId="1" xfId="0" applyFont="1" applyBorder="1"/>
    <xf numFmtId="44" fontId="6" fillId="0" borderId="1" xfId="0" applyNumberFormat="1" applyFont="1" applyBorder="1"/>
    <xf numFmtId="165" fontId="6" fillId="3" borderId="1" xfId="0" applyNumberFormat="1" applyFont="1" applyFill="1" applyBorder="1" applyAlignment="1">
      <alignment horizontal="left"/>
    </xf>
    <xf numFmtId="0" fontId="6" fillId="0" borderId="0" xfId="0" applyFont="1"/>
    <xf numFmtId="8" fontId="7" fillId="0" borderId="0" xfId="0" applyNumberFormat="1" applyFont="1"/>
    <xf numFmtId="44" fontId="6" fillId="0" borderId="1" xfId="0" applyNumberFormat="1" applyFont="1" applyBorder="1" applyAlignment="1">
      <alignment horizontal="right"/>
    </xf>
    <xf numFmtId="6" fontId="5" fillId="0" borderId="0" xfId="0" applyNumberFormat="1" applyFont="1"/>
    <xf numFmtId="165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1" fontId="6" fillId="4" borderId="1" xfId="0" applyNumberFormat="1" applyFont="1" applyFill="1" applyBorder="1"/>
    <xf numFmtId="10" fontId="6" fillId="4" borderId="1" xfId="0" applyNumberFormat="1" applyFont="1" applyFill="1" applyBorder="1"/>
    <xf numFmtId="44" fontId="6" fillId="4" borderId="1" xfId="0" applyNumberFormat="1" applyFont="1" applyFill="1" applyBorder="1"/>
    <xf numFmtId="10" fontId="6" fillId="0" borderId="1" xfId="0" applyNumberFormat="1" applyFont="1" applyBorder="1"/>
    <xf numFmtId="44" fontId="6" fillId="4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left"/>
    </xf>
    <xf numFmtId="10" fontId="4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66" fontId="8" fillId="0" borderId="1" xfId="0" applyNumberFormat="1" applyFont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66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4" fillId="0" borderId="1" xfId="0" applyFont="1" applyBorder="1" applyAlignment="1">
      <alignment horizontal="center"/>
    </xf>
    <xf numFmtId="166" fontId="9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66" fontId="9" fillId="6" borderId="1" xfId="0" applyNumberFormat="1" applyFont="1" applyFill="1" applyBorder="1"/>
    <xf numFmtId="0" fontId="4" fillId="0" borderId="1" xfId="0" applyFont="1" applyBorder="1"/>
    <xf numFmtId="166" fontId="4" fillId="0" borderId="1" xfId="0" applyNumberFormat="1" applyFont="1" applyBorder="1"/>
    <xf numFmtId="8" fontId="4" fillId="0" borderId="1" xfId="0" applyNumberFormat="1" applyFont="1" applyBorder="1"/>
    <xf numFmtId="8" fontId="9" fillId="0" borderId="1" xfId="0" applyNumberFormat="1" applyFont="1" applyBorder="1"/>
    <xf numFmtId="166" fontId="4" fillId="3" borderId="1" xfId="0" applyNumberFormat="1" applyFont="1" applyFill="1" applyBorder="1"/>
    <xf numFmtId="166" fontId="4" fillId="2" borderId="1" xfId="0" applyNumberFormat="1" applyFont="1" applyFill="1" applyBorder="1"/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6" fontId="0" fillId="0" borderId="1" xfId="0" applyNumberForma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0" fontId="0" fillId="0" borderId="1" xfId="0" applyNumberFormat="1" applyFill="1" applyBorder="1" applyAlignment="1">
      <alignment horizontal="right"/>
    </xf>
    <xf numFmtId="44" fontId="2" fillId="0" borderId="1" xfId="0" applyNumberFormat="1" applyFont="1" applyFill="1" applyBorder="1" applyAlignment="1">
      <alignment horizontal="right"/>
    </xf>
    <xf numFmtId="10" fontId="2" fillId="0" borderId="1" xfId="0" applyNumberFormat="1" applyFont="1" applyFill="1" applyBorder="1" applyAlignment="1">
      <alignment horizontal="right"/>
    </xf>
    <xf numFmtId="10" fontId="0" fillId="2" borderId="1" xfId="0" applyNumberFormat="1" applyFill="1" applyBorder="1" applyAlignment="1">
      <alignment horizontal="right"/>
    </xf>
    <xf numFmtId="44" fontId="2" fillId="2" borderId="1" xfId="0" applyNumberFormat="1" applyFont="1" applyFill="1" applyBorder="1" applyAlignment="1">
      <alignment horizontal="right"/>
    </xf>
    <xf numFmtId="10" fontId="2" fillId="2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4243-D13D-4043-83B1-765E99EBC6B4}">
  <dimension ref="A1:K8"/>
  <sheetViews>
    <sheetView tabSelected="1" workbookViewId="0">
      <selection activeCell="F6" sqref="F6"/>
    </sheetView>
  </sheetViews>
  <sheetFormatPr defaultColWidth="20.54296875" defaultRowHeight="33.5" customHeight="1" x14ac:dyDescent="0.35"/>
  <cols>
    <col min="1" max="1" width="27.453125" style="73" customWidth="1"/>
    <col min="2" max="2" width="19.1796875" style="77" customWidth="1"/>
    <col min="3" max="3" width="0.90625" style="77" customWidth="1"/>
    <col min="4" max="4" width="21.6328125" style="77" customWidth="1"/>
    <col min="5" max="5" width="0.81640625" style="77" customWidth="1"/>
    <col min="6" max="7" width="26" style="73" customWidth="1"/>
    <col min="8" max="8" width="25.90625" style="73" customWidth="1"/>
    <col min="9" max="9" width="24.81640625" style="73" customWidth="1"/>
    <col min="10" max="10" width="22.1796875" style="73" customWidth="1"/>
    <col min="11" max="16384" width="20.54296875" style="73"/>
  </cols>
  <sheetData>
    <row r="1" spans="1:11" ht="19.5" customHeight="1" x14ac:dyDescent="0.35">
      <c r="B1" s="84">
        <v>2023</v>
      </c>
      <c r="C1" s="3"/>
      <c r="D1" s="84">
        <v>2024</v>
      </c>
      <c r="E1" s="3"/>
      <c r="F1" s="84">
        <v>2025</v>
      </c>
      <c r="G1" s="84">
        <v>2026</v>
      </c>
      <c r="H1" s="84">
        <v>2027</v>
      </c>
      <c r="I1" s="84">
        <v>2028</v>
      </c>
      <c r="J1" s="84">
        <v>2029</v>
      </c>
      <c r="K1" s="84">
        <v>2030</v>
      </c>
    </row>
    <row r="2" spans="1:11" ht="33.5" customHeight="1" x14ac:dyDescent="0.35">
      <c r="A2" s="73" t="s">
        <v>0</v>
      </c>
      <c r="B2" s="77">
        <v>34</v>
      </c>
      <c r="C2" s="72"/>
      <c r="D2" s="77">
        <v>27</v>
      </c>
      <c r="E2" s="72"/>
      <c r="I2" s="74"/>
    </row>
    <row r="3" spans="1:11" ht="33.5" customHeight="1" x14ac:dyDescent="0.35">
      <c r="A3" s="73" t="s">
        <v>1</v>
      </c>
      <c r="B3" s="77">
        <v>46</v>
      </c>
      <c r="C3" s="72"/>
      <c r="D3" s="77">
        <v>34</v>
      </c>
      <c r="E3" s="72"/>
    </row>
    <row r="4" spans="1:11" ht="33.5" customHeight="1" x14ac:dyDescent="0.35">
      <c r="A4" s="73" t="s">
        <v>7</v>
      </c>
      <c r="B4" s="77">
        <v>32</v>
      </c>
      <c r="C4" s="72"/>
      <c r="D4" s="77">
        <v>23</v>
      </c>
      <c r="E4" s="72"/>
    </row>
    <row r="5" spans="1:11" ht="33.5" customHeight="1" x14ac:dyDescent="0.45">
      <c r="A5" s="73" t="s">
        <v>5</v>
      </c>
      <c r="B5" s="78">
        <f>(B4/B3)</f>
        <v>0.69565217391304346</v>
      </c>
      <c r="C5" s="81"/>
      <c r="D5" s="75">
        <f>(D4/D3)</f>
        <v>0.67647058823529416</v>
      </c>
      <c r="E5" s="51"/>
    </row>
    <row r="6" spans="1:11" ht="33.5" customHeight="1" x14ac:dyDescent="0.45">
      <c r="A6" s="73" t="s">
        <v>6</v>
      </c>
      <c r="B6" s="79">
        <v>1029709043</v>
      </c>
      <c r="C6" s="82"/>
      <c r="D6" s="76">
        <v>12044288830</v>
      </c>
      <c r="E6" s="16"/>
    </row>
    <row r="7" spans="1:11" ht="33.5" customHeight="1" x14ac:dyDescent="0.45">
      <c r="A7" s="73" t="s">
        <v>3</v>
      </c>
      <c r="B7" s="79">
        <v>572200545</v>
      </c>
      <c r="C7" s="82"/>
      <c r="D7" s="76">
        <v>888056541</v>
      </c>
      <c r="E7" s="16"/>
    </row>
    <row r="8" spans="1:11" ht="33.5" customHeight="1" x14ac:dyDescent="0.35">
      <c r="A8" s="73" t="s">
        <v>4</v>
      </c>
      <c r="B8" s="80">
        <f>(B7/B6)</f>
        <v>0.55569148284152725</v>
      </c>
      <c r="C8" s="83"/>
      <c r="D8" s="78">
        <f>(D7/D6)</f>
        <v>7.373258425919034E-2</v>
      </c>
      <c r="E8" s="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5182-7EE7-423A-B707-D43599786DEC}">
  <dimension ref="A1:J85"/>
  <sheetViews>
    <sheetView workbookViewId="0">
      <pane xSplit="1" ySplit="1" topLeftCell="B79" activePane="bottomRight" state="frozen"/>
      <selection pane="topRight" activeCell="B1" sqref="B1"/>
      <selection pane="bottomLeft" activeCell="A2" sqref="A2"/>
      <selection pane="bottomRight" activeCell="G86" sqref="G86"/>
    </sheetView>
  </sheetViews>
  <sheetFormatPr defaultColWidth="24" defaultRowHeight="25" customHeight="1" x14ac:dyDescent="0.45"/>
  <cols>
    <col min="1" max="1" width="15.6328125" style="50" bestFit="1" customWidth="1"/>
    <col min="2" max="2" width="43.453125" style="30" bestFit="1" customWidth="1"/>
    <col min="3" max="3" width="13.81640625" style="35" customWidth="1"/>
    <col min="4" max="4" width="13.6328125" style="35" customWidth="1"/>
    <col min="5" max="6" width="15.90625" style="35" customWidth="1"/>
    <col min="7" max="7" width="21.81640625" style="36" bestFit="1" customWidth="1"/>
    <col min="8" max="8" width="19.81640625" style="36" bestFit="1" customWidth="1"/>
    <col min="9" max="9" width="17.81640625" style="36" customWidth="1"/>
    <col min="10" max="10" width="7.1796875" style="35" bestFit="1" customWidth="1"/>
    <col min="11" max="16384" width="24" style="35"/>
  </cols>
  <sheetData>
    <row r="1" spans="1:9" s="30" customFormat="1" ht="56" customHeight="1" x14ac:dyDescent="0.45">
      <c r="A1" s="6" t="s">
        <v>8</v>
      </c>
      <c r="B1" s="1" t="s">
        <v>9</v>
      </c>
      <c r="C1" s="1" t="s">
        <v>43</v>
      </c>
      <c r="D1" s="1" t="s">
        <v>1</v>
      </c>
      <c r="E1" s="1" t="s">
        <v>7</v>
      </c>
      <c r="F1" s="1" t="s">
        <v>5</v>
      </c>
      <c r="G1" s="2" t="s">
        <v>2</v>
      </c>
      <c r="H1" s="2" t="s">
        <v>3</v>
      </c>
      <c r="I1" s="2" t="s">
        <v>48</v>
      </c>
    </row>
    <row r="2" spans="1:9" ht="13.5" customHeight="1" x14ac:dyDescent="0.45">
      <c r="A2" s="31"/>
      <c r="B2" s="32"/>
      <c r="C2" s="33"/>
      <c r="D2" s="33"/>
      <c r="E2" s="33"/>
      <c r="F2" s="33"/>
      <c r="G2" s="34"/>
      <c r="H2" s="34"/>
      <c r="I2" s="34"/>
    </row>
    <row r="3" spans="1:9" ht="25" customHeight="1" x14ac:dyDescent="0.45">
      <c r="A3" s="7">
        <v>44950</v>
      </c>
      <c r="B3" s="30" t="s">
        <v>10</v>
      </c>
      <c r="C3" s="35">
        <v>1</v>
      </c>
      <c r="D3" s="35">
        <v>2</v>
      </c>
      <c r="E3" s="35">
        <v>2</v>
      </c>
      <c r="G3" s="36">
        <v>15866036</v>
      </c>
      <c r="H3" s="36">
        <v>15866036</v>
      </c>
    </row>
    <row r="4" spans="1:9" ht="25" customHeight="1" x14ac:dyDescent="0.45">
      <c r="A4" s="37"/>
      <c r="G4" s="36">
        <v>975000</v>
      </c>
      <c r="H4" s="36">
        <v>975000</v>
      </c>
    </row>
    <row r="5" spans="1:9" ht="25" customHeight="1" x14ac:dyDescent="0.45">
      <c r="A5" s="37"/>
    </row>
    <row r="6" spans="1:9" ht="30" customHeight="1" x14ac:dyDescent="0.45">
      <c r="A6" s="37"/>
      <c r="B6" s="30" t="s">
        <v>11</v>
      </c>
      <c r="C6" s="35">
        <v>1</v>
      </c>
      <c r="D6" s="35">
        <v>1</v>
      </c>
      <c r="E6" s="35">
        <v>1</v>
      </c>
      <c r="G6" s="36">
        <v>2750000</v>
      </c>
      <c r="H6" s="36">
        <v>2750000</v>
      </c>
    </row>
    <row r="7" spans="1:9" ht="25" customHeight="1" x14ac:dyDescent="0.45">
      <c r="A7" s="37"/>
    </row>
    <row r="8" spans="1:9" ht="25" customHeight="1" x14ac:dyDescent="0.45">
      <c r="A8" s="37"/>
      <c r="B8" s="30" t="s">
        <v>12</v>
      </c>
      <c r="C8" s="35">
        <v>1</v>
      </c>
      <c r="D8" s="35">
        <v>2</v>
      </c>
      <c r="E8" s="35">
        <v>0</v>
      </c>
      <c r="G8" s="36">
        <v>31410950</v>
      </c>
      <c r="H8" s="36">
        <v>0</v>
      </c>
    </row>
    <row r="9" spans="1:9" ht="25" customHeight="1" x14ac:dyDescent="0.45">
      <c r="A9" s="37"/>
      <c r="G9" s="36">
        <v>1763280</v>
      </c>
      <c r="H9" s="36">
        <v>0</v>
      </c>
    </row>
    <row r="10" spans="1:9" ht="25" customHeight="1" x14ac:dyDescent="0.45">
      <c r="A10" s="37"/>
    </row>
    <row r="11" spans="1:9" ht="25" customHeight="1" x14ac:dyDescent="0.45">
      <c r="A11" s="37"/>
      <c r="B11" s="30" t="s">
        <v>13</v>
      </c>
      <c r="C11" s="35">
        <v>1</v>
      </c>
      <c r="D11" s="35">
        <v>1</v>
      </c>
      <c r="E11" s="35">
        <v>1</v>
      </c>
      <c r="G11" s="36">
        <v>13770</v>
      </c>
      <c r="H11" s="36">
        <v>13770</v>
      </c>
    </row>
    <row r="12" spans="1:9" ht="25" customHeight="1" x14ac:dyDescent="0.45">
      <c r="A12" s="31"/>
      <c r="B12" s="32"/>
      <c r="C12" s="33"/>
      <c r="D12" s="33"/>
      <c r="E12" s="33"/>
      <c r="F12" s="33"/>
      <c r="G12" s="34"/>
      <c r="H12" s="34"/>
      <c r="I12" s="34"/>
    </row>
    <row r="13" spans="1:9" ht="25" customHeight="1" x14ac:dyDescent="0.45">
      <c r="A13" s="7">
        <v>44999</v>
      </c>
      <c r="B13" s="30" t="s">
        <v>14</v>
      </c>
      <c r="C13" s="35">
        <v>1</v>
      </c>
      <c r="D13" s="35">
        <v>2</v>
      </c>
      <c r="E13" s="35">
        <v>2</v>
      </c>
      <c r="G13" s="36">
        <v>12720621</v>
      </c>
      <c r="H13" s="36">
        <v>12720621</v>
      </c>
    </row>
    <row r="14" spans="1:9" ht="25" customHeight="1" x14ac:dyDescent="0.45">
      <c r="A14" s="37"/>
      <c r="G14" s="36">
        <v>7233406</v>
      </c>
      <c r="H14" s="36">
        <v>7233406</v>
      </c>
    </row>
    <row r="15" spans="1:9" ht="25" customHeight="1" x14ac:dyDescent="0.45">
      <c r="A15" s="37"/>
    </row>
    <row r="16" spans="1:9" ht="25" customHeight="1" x14ac:dyDescent="0.45">
      <c r="A16" s="37"/>
      <c r="B16" s="30" t="s">
        <v>15</v>
      </c>
      <c r="C16" s="35">
        <v>1</v>
      </c>
      <c r="D16" s="35">
        <v>1</v>
      </c>
      <c r="E16" s="35">
        <v>0</v>
      </c>
      <c r="G16" s="36">
        <v>82724265</v>
      </c>
      <c r="H16" s="36">
        <v>0</v>
      </c>
    </row>
    <row r="17" spans="1:8" ht="25" customHeight="1" x14ac:dyDescent="0.45">
      <c r="A17" s="37"/>
    </row>
    <row r="18" spans="1:8" ht="25" customHeight="1" x14ac:dyDescent="0.45">
      <c r="A18" s="37"/>
      <c r="B18" s="30" t="s">
        <v>16</v>
      </c>
      <c r="C18" s="35">
        <v>1</v>
      </c>
      <c r="D18" s="35">
        <v>1</v>
      </c>
      <c r="E18" s="35">
        <v>1</v>
      </c>
      <c r="G18" s="36">
        <v>22060140</v>
      </c>
      <c r="H18" s="36">
        <v>22060140</v>
      </c>
    </row>
    <row r="19" spans="1:8" ht="25" customHeight="1" x14ac:dyDescent="0.45">
      <c r="A19" s="37"/>
    </row>
    <row r="20" spans="1:8" ht="34.5" customHeight="1" x14ac:dyDescent="0.45">
      <c r="A20" s="37"/>
      <c r="B20" s="30" t="s">
        <v>21</v>
      </c>
      <c r="C20" s="35">
        <v>1</v>
      </c>
      <c r="D20" s="35">
        <v>1</v>
      </c>
      <c r="E20" s="35">
        <v>1</v>
      </c>
      <c r="G20" s="36">
        <v>14441787</v>
      </c>
      <c r="H20" s="36">
        <v>14441787</v>
      </c>
    </row>
    <row r="21" spans="1:8" ht="25" customHeight="1" x14ac:dyDescent="0.45">
      <c r="A21" s="37"/>
    </row>
    <row r="22" spans="1:8" ht="34.5" customHeight="1" x14ac:dyDescent="0.45">
      <c r="A22" s="37"/>
      <c r="B22" s="30" t="s">
        <v>17</v>
      </c>
      <c r="C22" s="35">
        <v>1</v>
      </c>
      <c r="D22" s="35">
        <v>1</v>
      </c>
      <c r="E22" s="35">
        <v>0</v>
      </c>
      <c r="G22" s="36">
        <v>103627203</v>
      </c>
      <c r="H22" s="36">
        <v>0</v>
      </c>
    </row>
    <row r="23" spans="1:8" ht="25" customHeight="1" x14ac:dyDescent="0.45">
      <c r="A23" s="37"/>
    </row>
    <row r="24" spans="1:8" ht="32.5" customHeight="1" x14ac:dyDescent="0.45">
      <c r="A24" s="37"/>
      <c r="B24" s="30" t="s">
        <v>20</v>
      </c>
      <c r="C24" s="35">
        <v>1</v>
      </c>
      <c r="D24" s="35">
        <v>1</v>
      </c>
      <c r="E24" s="35">
        <v>1</v>
      </c>
      <c r="G24" s="36">
        <v>32348471</v>
      </c>
      <c r="H24" s="36">
        <v>32348471</v>
      </c>
    </row>
    <row r="25" spans="1:8" ht="25" customHeight="1" x14ac:dyDescent="0.45">
      <c r="A25" s="37"/>
    </row>
    <row r="26" spans="1:8" ht="33.65" customHeight="1" x14ac:dyDescent="0.45">
      <c r="A26" s="37"/>
      <c r="B26" s="30" t="s">
        <v>45</v>
      </c>
      <c r="C26" s="35">
        <v>1</v>
      </c>
      <c r="D26" s="35">
        <v>1</v>
      </c>
      <c r="E26" s="35">
        <v>1</v>
      </c>
      <c r="G26" s="36">
        <v>9498051</v>
      </c>
      <c r="H26" s="36">
        <v>9498051</v>
      </c>
    </row>
    <row r="27" spans="1:8" ht="25" customHeight="1" x14ac:dyDescent="0.45">
      <c r="A27" s="37"/>
    </row>
    <row r="28" spans="1:8" ht="25" customHeight="1" x14ac:dyDescent="0.45">
      <c r="A28" s="37"/>
      <c r="B28" s="30" t="s">
        <v>18</v>
      </c>
      <c r="C28" s="35">
        <v>1</v>
      </c>
      <c r="D28" s="35">
        <v>1</v>
      </c>
      <c r="E28" s="35">
        <v>1</v>
      </c>
      <c r="G28" s="36">
        <v>18921796</v>
      </c>
      <c r="H28" s="36">
        <v>18921796</v>
      </c>
    </row>
    <row r="29" spans="1:8" ht="25" customHeight="1" x14ac:dyDescent="0.45">
      <c r="A29" s="37"/>
    </row>
    <row r="30" spans="1:8" ht="36.5" customHeight="1" x14ac:dyDescent="0.45">
      <c r="A30" s="37"/>
      <c r="B30" s="30" t="s">
        <v>19</v>
      </c>
      <c r="C30" s="35">
        <v>1</v>
      </c>
      <c r="D30" s="35">
        <v>1</v>
      </c>
      <c r="E30" s="35">
        <v>1</v>
      </c>
      <c r="G30" s="36">
        <v>28809494</v>
      </c>
      <c r="H30" s="36">
        <v>28809494</v>
      </c>
    </row>
    <row r="31" spans="1:8" ht="25" customHeight="1" x14ac:dyDescent="0.45">
      <c r="A31" s="37"/>
    </row>
    <row r="32" spans="1:8" ht="30.5" customHeight="1" x14ac:dyDescent="0.45">
      <c r="A32" s="37"/>
      <c r="B32" s="30" t="s">
        <v>22</v>
      </c>
      <c r="C32" s="35">
        <v>1</v>
      </c>
      <c r="D32" s="35">
        <v>2</v>
      </c>
      <c r="E32" s="35">
        <v>2</v>
      </c>
      <c r="G32" s="36">
        <v>120580869</v>
      </c>
      <c r="H32" s="36">
        <v>120580869</v>
      </c>
    </row>
    <row r="33" spans="1:9" ht="25" customHeight="1" x14ac:dyDescent="0.45">
      <c r="A33" s="37"/>
      <c r="G33" s="36">
        <v>34783460</v>
      </c>
      <c r="H33" s="36">
        <v>34783460</v>
      </c>
    </row>
    <row r="34" spans="1:9" ht="25" customHeight="1" x14ac:dyDescent="0.45">
      <c r="A34" s="37"/>
    </row>
    <row r="35" spans="1:9" ht="25" customHeight="1" x14ac:dyDescent="0.45">
      <c r="A35" s="37"/>
      <c r="B35" s="30" t="s">
        <v>23</v>
      </c>
      <c r="C35" s="35">
        <v>1</v>
      </c>
      <c r="D35" s="35">
        <v>2</v>
      </c>
      <c r="E35" s="35">
        <v>2</v>
      </c>
      <c r="G35" s="36">
        <v>18878356</v>
      </c>
      <c r="H35" s="36">
        <v>18878356</v>
      </c>
    </row>
    <row r="36" spans="1:9" ht="25" customHeight="1" x14ac:dyDescent="0.45">
      <c r="A36" s="37"/>
      <c r="G36" s="36">
        <v>13994508</v>
      </c>
      <c r="H36" s="36">
        <v>13994508</v>
      </c>
    </row>
    <row r="37" spans="1:9" ht="25" customHeight="1" x14ac:dyDescent="0.45">
      <c r="A37" s="31"/>
      <c r="B37" s="32"/>
      <c r="C37" s="33"/>
      <c r="D37" s="33"/>
      <c r="E37" s="33"/>
      <c r="F37" s="33"/>
      <c r="G37" s="34"/>
      <c r="H37" s="34"/>
      <c r="I37" s="34"/>
    </row>
    <row r="38" spans="1:9" ht="25" customHeight="1" x14ac:dyDescent="0.45">
      <c r="A38" s="7">
        <v>45041</v>
      </c>
      <c r="B38" s="30" t="s">
        <v>46</v>
      </c>
      <c r="C38" s="35">
        <v>1</v>
      </c>
      <c r="D38" s="35">
        <v>1</v>
      </c>
      <c r="E38" s="35">
        <v>1</v>
      </c>
      <c r="F38" s="38"/>
      <c r="G38" s="39">
        <v>18759000</v>
      </c>
      <c r="H38" s="39">
        <v>18759000</v>
      </c>
      <c r="I38" s="39"/>
    </row>
    <row r="39" spans="1:9" ht="25" customHeight="1" x14ac:dyDescent="0.45">
      <c r="A39" s="37"/>
    </row>
    <row r="40" spans="1:9" ht="25" customHeight="1" x14ac:dyDescent="0.45">
      <c r="A40" s="31"/>
      <c r="B40" s="32"/>
      <c r="C40" s="33"/>
      <c r="D40" s="33"/>
      <c r="E40" s="33"/>
      <c r="F40" s="33"/>
      <c r="G40" s="34"/>
      <c r="H40" s="34"/>
      <c r="I40" s="34"/>
    </row>
    <row r="41" spans="1:9" ht="25" customHeight="1" x14ac:dyDescent="0.45">
      <c r="A41" s="7">
        <v>45195</v>
      </c>
      <c r="B41" s="30" t="s">
        <v>24</v>
      </c>
      <c r="C41" s="35">
        <v>1</v>
      </c>
      <c r="D41" s="35">
        <v>1</v>
      </c>
      <c r="E41" s="35">
        <v>1</v>
      </c>
      <c r="G41" s="36">
        <v>6489700</v>
      </c>
      <c r="H41" s="36">
        <v>6489700</v>
      </c>
    </row>
    <row r="42" spans="1:9" ht="25" customHeight="1" x14ac:dyDescent="0.45">
      <c r="A42" s="37"/>
    </row>
    <row r="43" spans="1:9" ht="33.5" customHeight="1" x14ac:dyDescent="0.45">
      <c r="A43" s="37"/>
      <c r="B43" s="30" t="s">
        <v>25</v>
      </c>
      <c r="C43" s="35">
        <v>1</v>
      </c>
      <c r="D43" s="35">
        <v>1</v>
      </c>
      <c r="E43" s="35">
        <v>0</v>
      </c>
      <c r="G43" s="36">
        <v>6075655</v>
      </c>
      <c r="H43" s="36">
        <v>0</v>
      </c>
    </row>
    <row r="44" spans="1:9" ht="25" customHeight="1" x14ac:dyDescent="0.45">
      <c r="A44" s="37"/>
    </row>
    <row r="45" spans="1:9" ht="32" customHeight="1" x14ac:dyDescent="0.45">
      <c r="A45" s="37"/>
      <c r="B45" s="30" t="s">
        <v>26</v>
      </c>
      <c r="C45" s="35">
        <v>1</v>
      </c>
      <c r="D45" s="35">
        <v>1</v>
      </c>
      <c r="E45" s="35">
        <v>0</v>
      </c>
      <c r="G45" s="36">
        <v>45947399</v>
      </c>
      <c r="H45" s="36">
        <v>0</v>
      </c>
    </row>
    <row r="46" spans="1:9" ht="25" customHeight="1" x14ac:dyDescent="0.45">
      <c r="A46" s="37"/>
    </row>
    <row r="47" spans="1:9" ht="32.5" customHeight="1" x14ac:dyDescent="0.45">
      <c r="A47" s="37"/>
      <c r="B47" s="30" t="s">
        <v>27</v>
      </c>
      <c r="C47" s="35">
        <v>1</v>
      </c>
      <c r="D47" s="35">
        <v>1</v>
      </c>
      <c r="E47" s="35">
        <v>1</v>
      </c>
      <c r="G47" s="36">
        <v>12655357</v>
      </c>
      <c r="H47" s="36">
        <v>12655357</v>
      </c>
    </row>
    <row r="48" spans="1:9" ht="25" customHeight="1" x14ac:dyDescent="0.45">
      <c r="A48" s="37"/>
    </row>
    <row r="49" spans="1:9" ht="25" customHeight="1" x14ac:dyDescent="0.45">
      <c r="A49" s="37"/>
      <c r="B49" s="30" t="s">
        <v>30</v>
      </c>
      <c r="C49" s="35">
        <v>1</v>
      </c>
      <c r="D49" s="35">
        <v>3</v>
      </c>
      <c r="E49" s="35">
        <v>3</v>
      </c>
      <c r="G49" s="36">
        <v>7914000</v>
      </c>
      <c r="H49" s="36">
        <v>7914000</v>
      </c>
    </row>
    <row r="50" spans="1:9" ht="25" customHeight="1" x14ac:dyDescent="0.45">
      <c r="A50" s="37"/>
      <c r="G50" s="36">
        <v>5417995</v>
      </c>
      <c r="H50" s="36">
        <v>5417995</v>
      </c>
    </row>
    <row r="51" spans="1:9" ht="25" customHeight="1" x14ac:dyDescent="0.45">
      <c r="A51" s="37"/>
      <c r="G51" s="40" t="s">
        <v>28</v>
      </c>
      <c r="H51" s="40" t="s">
        <v>28</v>
      </c>
      <c r="I51" s="40"/>
    </row>
    <row r="52" spans="1:9" ht="25" customHeight="1" x14ac:dyDescent="0.45">
      <c r="A52" s="37"/>
    </row>
    <row r="53" spans="1:9" ht="25" customHeight="1" x14ac:dyDescent="0.45">
      <c r="A53" s="37"/>
      <c r="B53" s="30" t="s">
        <v>29</v>
      </c>
      <c r="C53" s="35">
        <v>1</v>
      </c>
      <c r="D53" s="35">
        <v>1</v>
      </c>
      <c r="E53" s="35">
        <v>1</v>
      </c>
      <c r="G53" s="36">
        <v>14650000</v>
      </c>
      <c r="H53" s="36">
        <v>14650000</v>
      </c>
    </row>
    <row r="54" spans="1:9" ht="25" customHeight="1" x14ac:dyDescent="0.45">
      <c r="A54" s="37"/>
    </row>
    <row r="55" spans="1:9" ht="25" customHeight="1" x14ac:dyDescent="0.45">
      <c r="A55" s="37"/>
      <c r="B55" s="30" t="s">
        <v>31</v>
      </c>
      <c r="C55" s="35">
        <v>1</v>
      </c>
      <c r="D55" s="35">
        <v>2</v>
      </c>
      <c r="E55" s="35">
        <v>0</v>
      </c>
      <c r="G55" s="36">
        <v>22548100</v>
      </c>
      <c r="H55" s="36">
        <v>0</v>
      </c>
    </row>
    <row r="56" spans="1:9" ht="25" customHeight="1" x14ac:dyDescent="0.45">
      <c r="A56" s="37"/>
      <c r="G56" s="36">
        <v>4239000</v>
      </c>
      <c r="H56" s="36">
        <v>0</v>
      </c>
    </row>
    <row r="57" spans="1:9" ht="25" customHeight="1" x14ac:dyDescent="0.45">
      <c r="A57" s="31"/>
      <c r="B57" s="32"/>
      <c r="C57" s="33"/>
      <c r="D57" s="33"/>
      <c r="E57" s="33"/>
      <c r="F57" s="33"/>
      <c r="G57" s="34"/>
      <c r="H57" s="34"/>
      <c r="I57" s="34"/>
    </row>
    <row r="58" spans="1:9" ht="25" customHeight="1" x14ac:dyDescent="0.45">
      <c r="A58" s="7">
        <v>45238</v>
      </c>
      <c r="B58" s="30" t="s">
        <v>32</v>
      </c>
      <c r="C58" s="35">
        <v>1</v>
      </c>
      <c r="D58" s="35">
        <v>1</v>
      </c>
      <c r="E58" s="35">
        <v>1</v>
      </c>
      <c r="G58" s="36">
        <v>12975262</v>
      </c>
      <c r="H58" s="36">
        <v>12975262</v>
      </c>
    </row>
    <row r="59" spans="1:9" ht="25" customHeight="1" x14ac:dyDescent="0.45">
      <c r="A59" s="37"/>
    </row>
    <row r="60" spans="1:9" ht="25" customHeight="1" x14ac:dyDescent="0.45">
      <c r="A60" s="37"/>
      <c r="B60" s="30" t="s">
        <v>33</v>
      </c>
      <c r="C60" s="35">
        <v>1</v>
      </c>
      <c r="D60" s="35">
        <v>1</v>
      </c>
      <c r="E60" s="35">
        <v>1</v>
      </c>
      <c r="G60" s="36">
        <v>22702000</v>
      </c>
      <c r="H60" s="36">
        <v>22702000</v>
      </c>
    </row>
    <row r="61" spans="1:9" ht="25" customHeight="1" x14ac:dyDescent="0.45">
      <c r="A61" s="37"/>
    </row>
    <row r="62" spans="1:9" ht="25" customHeight="1" x14ac:dyDescent="0.45">
      <c r="A62" s="37"/>
      <c r="B62" s="30" t="s">
        <v>34</v>
      </c>
      <c r="C62" s="35">
        <v>1</v>
      </c>
      <c r="D62" s="35">
        <v>1</v>
      </c>
      <c r="E62" s="35">
        <v>1</v>
      </c>
      <c r="G62" s="36">
        <v>12998050</v>
      </c>
      <c r="H62" s="36">
        <v>12998050</v>
      </c>
    </row>
    <row r="63" spans="1:9" ht="25" customHeight="1" x14ac:dyDescent="0.45">
      <c r="A63" s="37"/>
    </row>
    <row r="64" spans="1:9" ht="25" customHeight="1" x14ac:dyDescent="0.45">
      <c r="A64" s="37"/>
      <c r="B64" s="30" t="s">
        <v>12</v>
      </c>
      <c r="C64" s="35">
        <v>1</v>
      </c>
      <c r="D64" s="35">
        <v>1</v>
      </c>
      <c r="E64" s="35">
        <v>0</v>
      </c>
      <c r="G64" s="36">
        <v>5475000</v>
      </c>
      <c r="H64" s="36">
        <v>0</v>
      </c>
    </row>
    <row r="65" spans="1:9" ht="25" customHeight="1" x14ac:dyDescent="0.45">
      <c r="A65" s="37"/>
    </row>
    <row r="66" spans="1:9" ht="25" customHeight="1" x14ac:dyDescent="0.45">
      <c r="A66" s="37"/>
      <c r="B66" s="30" t="s">
        <v>35</v>
      </c>
      <c r="C66" s="35">
        <v>1</v>
      </c>
      <c r="D66" s="35">
        <v>1</v>
      </c>
      <c r="E66" s="35">
        <v>1</v>
      </c>
      <c r="G66" s="40" t="s">
        <v>44</v>
      </c>
      <c r="H66" s="40" t="s">
        <v>44</v>
      </c>
      <c r="I66" s="40"/>
    </row>
    <row r="67" spans="1:9" ht="25" customHeight="1" x14ac:dyDescent="0.45">
      <c r="A67" s="31"/>
      <c r="B67" s="32"/>
      <c r="C67" s="33"/>
      <c r="D67" s="33"/>
      <c r="E67" s="33"/>
      <c r="F67" s="33"/>
      <c r="G67" s="34"/>
      <c r="H67" s="34"/>
      <c r="I67" s="34"/>
    </row>
    <row r="68" spans="1:9" ht="40.5" customHeight="1" x14ac:dyDescent="0.45">
      <c r="A68" s="7">
        <v>45272</v>
      </c>
      <c r="B68" s="30" t="s">
        <v>36</v>
      </c>
      <c r="C68" s="35">
        <v>1</v>
      </c>
      <c r="D68" s="35">
        <v>1</v>
      </c>
      <c r="E68" s="35">
        <v>1</v>
      </c>
      <c r="G68" s="36">
        <v>18691750</v>
      </c>
      <c r="H68" s="36">
        <v>18691750</v>
      </c>
    </row>
    <row r="69" spans="1:9" ht="25" customHeight="1" x14ac:dyDescent="0.45">
      <c r="A69" s="37"/>
    </row>
    <row r="70" spans="1:9" ht="25" customHeight="1" x14ac:dyDescent="0.45">
      <c r="A70" s="37"/>
      <c r="B70" s="30" t="s">
        <v>37</v>
      </c>
      <c r="C70" s="35">
        <v>1</v>
      </c>
      <c r="D70" s="35">
        <v>3</v>
      </c>
      <c r="E70" s="35">
        <v>3</v>
      </c>
      <c r="G70" s="36">
        <v>49419482</v>
      </c>
      <c r="H70" s="36">
        <v>49419482</v>
      </c>
    </row>
    <row r="71" spans="1:9" ht="25" customHeight="1" x14ac:dyDescent="0.45">
      <c r="A71" s="37"/>
      <c r="G71" s="36">
        <v>11626500</v>
      </c>
      <c r="H71" s="36">
        <v>11626500</v>
      </c>
    </row>
    <row r="72" spans="1:9" ht="25" customHeight="1" x14ac:dyDescent="0.45">
      <c r="A72" s="37"/>
      <c r="G72" s="36">
        <v>18311703</v>
      </c>
      <c r="H72" s="36">
        <v>18311703</v>
      </c>
    </row>
    <row r="73" spans="1:9" ht="25" customHeight="1" x14ac:dyDescent="0.45">
      <c r="A73" s="37"/>
    </row>
    <row r="74" spans="1:9" ht="35" customHeight="1" x14ac:dyDescent="0.45">
      <c r="A74" s="37"/>
      <c r="B74" s="30" t="s">
        <v>38</v>
      </c>
      <c r="C74" s="35">
        <v>1</v>
      </c>
      <c r="D74" s="35">
        <v>2</v>
      </c>
      <c r="E74" s="35">
        <v>0</v>
      </c>
      <c r="F74" s="38"/>
      <c r="G74" s="41">
        <v>52802178</v>
      </c>
      <c r="H74" s="36">
        <v>0</v>
      </c>
    </row>
    <row r="75" spans="1:9" ht="25" customHeight="1" x14ac:dyDescent="0.45">
      <c r="A75" s="37"/>
      <c r="F75" s="38"/>
      <c r="G75" s="41">
        <v>8973111</v>
      </c>
      <c r="H75" s="36">
        <v>0</v>
      </c>
    </row>
    <row r="76" spans="1:9" ht="25" customHeight="1" x14ac:dyDescent="0.45">
      <c r="A76" s="37"/>
    </row>
    <row r="77" spans="1:9" ht="25" customHeight="1" x14ac:dyDescent="0.45">
      <c r="A77" s="37"/>
      <c r="B77" s="30" t="s">
        <v>39</v>
      </c>
      <c r="C77" s="35">
        <v>1</v>
      </c>
      <c r="D77" s="35">
        <v>2</v>
      </c>
      <c r="E77" s="35">
        <v>0</v>
      </c>
      <c r="F77" s="38"/>
      <c r="G77" s="41">
        <v>53002289</v>
      </c>
      <c r="H77" s="36">
        <v>0</v>
      </c>
    </row>
    <row r="78" spans="1:9" ht="25" customHeight="1" x14ac:dyDescent="0.45">
      <c r="A78" s="37"/>
      <c r="F78" s="38"/>
      <c r="G78" s="41">
        <v>16980314</v>
      </c>
      <c r="H78" s="36">
        <v>0</v>
      </c>
    </row>
    <row r="79" spans="1:9" ht="25" customHeight="1" x14ac:dyDescent="0.45">
      <c r="A79" s="37"/>
    </row>
    <row r="80" spans="1:9" ht="31.25" customHeight="1" x14ac:dyDescent="0.45">
      <c r="A80" s="37"/>
      <c r="B80" s="30" t="s">
        <v>40</v>
      </c>
      <c r="C80" s="35">
        <v>1</v>
      </c>
      <c r="D80" s="35">
        <v>1</v>
      </c>
      <c r="E80" s="35">
        <v>0</v>
      </c>
      <c r="G80" s="36">
        <v>21939845</v>
      </c>
      <c r="H80" s="36">
        <v>0</v>
      </c>
    </row>
    <row r="81" spans="1:10" ht="25" customHeight="1" x14ac:dyDescent="0.45">
      <c r="A81" s="37"/>
    </row>
    <row r="82" spans="1:10" ht="34.5" customHeight="1" x14ac:dyDescent="0.45">
      <c r="A82" s="37"/>
      <c r="B82" s="30" t="s">
        <v>41</v>
      </c>
      <c r="C82" s="35">
        <v>1</v>
      </c>
      <c r="D82" s="35">
        <v>1</v>
      </c>
      <c r="E82" s="35">
        <v>1</v>
      </c>
      <c r="G82" s="36">
        <v>5713890</v>
      </c>
      <c r="H82" s="36">
        <v>5713890</v>
      </c>
    </row>
    <row r="84" spans="1:10" ht="25" customHeight="1" x14ac:dyDescent="0.45">
      <c r="A84" s="42" t="s">
        <v>42</v>
      </c>
      <c r="B84" s="43"/>
      <c r="C84" s="44">
        <f>SUM(C3:C83)</f>
        <v>34</v>
      </c>
      <c r="D84" s="45">
        <f>SUM(D3:D83)</f>
        <v>46</v>
      </c>
      <c r="E84" s="44">
        <f>SUM(E3:E83)</f>
        <v>32</v>
      </c>
      <c r="F84" s="46">
        <v>0.67569999999999997</v>
      </c>
      <c r="G84" s="47">
        <f>SUM(G3:G83)</f>
        <v>1029709043</v>
      </c>
      <c r="H84" s="47">
        <f>SUM(H3:H83)</f>
        <v>572200454</v>
      </c>
      <c r="I84" s="46">
        <v>0.55569999999999997</v>
      </c>
      <c r="J84" s="48"/>
    </row>
    <row r="85" spans="1:10" ht="25" customHeight="1" x14ac:dyDescent="0.45">
      <c r="A85" s="42"/>
      <c r="B85" s="43"/>
      <c r="C85" s="44"/>
      <c r="D85" s="44"/>
      <c r="E85" s="46"/>
      <c r="F85" s="46"/>
      <c r="G85" s="49" t="s">
        <v>47</v>
      </c>
      <c r="H85" s="46"/>
      <c r="I85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10D6-F8E3-4C19-AB40-92013738F552}">
  <dimension ref="A1:I72"/>
  <sheetViews>
    <sheetView topLeftCell="C1" workbookViewId="0">
      <pane ySplit="1" topLeftCell="A66" activePane="bottomLeft" state="frozen"/>
      <selection pane="bottomLeft" activeCell="H68" sqref="H68"/>
    </sheetView>
  </sheetViews>
  <sheetFormatPr defaultColWidth="25.453125" defaultRowHeight="18.5" x14ac:dyDescent="0.45"/>
  <cols>
    <col min="1" max="1" width="25.54296875" style="24" bestFit="1" customWidth="1"/>
    <col min="2" max="2" width="35.1796875" style="29" bestFit="1" customWidth="1"/>
    <col min="3" max="3" width="21.54296875" style="12" bestFit="1" customWidth="1"/>
    <col min="4" max="5" width="16" style="12" bestFit="1" customWidth="1"/>
    <col min="6" max="6" width="16.54296875" style="12" bestFit="1" customWidth="1"/>
    <col min="7" max="7" width="21.7265625" style="25" bestFit="1" customWidth="1"/>
    <col min="8" max="8" width="20.81640625" style="25" bestFit="1" customWidth="1"/>
    <col min="9" max="9" width="16.54296875" style="12" bestFit="1" customWidth="1"/>
    <col min="10" max="16384" width="25.453125" style="12"/>
  </cols>
  <sheetData>
    <row r="1" spans="1:9" ht="37" x14ac:dyDescent="0.45">
      <c r="A1" s="8" t="s">
        <v>8</v>
      </c>
      <c r="B1" s="1" t="s">
        <v>9</v>
      </c>
      <c r="C1" s="4" t="s">
        <v>43</v>
      </c>
      <c r="D1" s="4" t="s">
        <v>1</v>
      </c>
      <c r="E1" s="4" t="s">
        <v>7</v>
      </c>
      <c r="F1" s="4" t="s">
        <v>5</v>
      </c>
      <c r="G1" s="9" t="s">
        <v>2</v>
      </c>
      <c r="H1" s="9" t="s">
        <v>3</v>
      </c>
      <c r="I1" s="5" t="s">
        <v>48</v>
      </c>
    </row>
    <row r="2" spans="1:9" x14ac:dyDescent="0.45">
      <c r="A2" s="13"/>
      <c r="B2" s="14"/>
      <c r="C2" s="15"/>
      <c r="D2" s="15"/>
      <c r="E2" s="15"/>
      <c r="F2" s="15"/>
      <c r="G2" s="16"/>
      <c r="H2" s="16"/>
      <c r="I2" s="15"/>
    </row>
    <row r="3" spans="1:9" x14ac:dyDescent="0.45">
      <c r="A3" s="10">
        <v>45314</v>
      </c>
      <c r="B3" s="53" t="s">
        <v>49</v>
      </c>
      <c r="C3" s="12">
        <v>1</v>
      </c>
      <c r="D3" s="12">
        <v>1</v>
      </c>
      <c r="E3" s="12">
        <v>1</v>
      </c>
      <c r="F3" s="17">
        <f>(E3/D3)</f>
        <v>1</v>
      </c>
      <c r="G3" s="54">
        <v>75031992</v>
      </c>
      <c r="H3" s="54">
        <v>75031992</v>
      </c>
      <c r="I3" s="17">
        <f>(H3/G3)</f>
        <v>1</v>
      </c>
    </row>
    <row r="4" spans="1:9" x14ac:dyDescent="0.45">
      <c r="A4" s="18" t="s">
        <v>82</v>
      </c>
      <c r="B4" s="28"/>
      <c r="C4" s="19">
        <v>1</v>
      </c>
      <c r="D4" s="19">
        <v>1</v>
      </c>
      <c r="E4" s="19">
        <v>1</v>
      </c>
      <c r="F4" s="20">
        <f>(E4/D4)</f>
        <v>1</v>
      </c>
      <c r="G4" s="55">
        <v>75031992</v>
      </c>
      <c r="H4" s="55">
        <v>75031992</v>
      </c>
      <c r="I4" s="20">
        <f>(H4/G4)</f>
        <v>1</v>
      </c>
    </row>
    <row r="5" spans="1:9" s="22" customFormat="1" x14ac:dyDescent="0.45">
      <c r="A5" s="21"/>
      <c r="B5" s="56"/>
      <c r="G5" s="23"/>
      <c r="H5" s="23"/>
    </row>
    <row r="6" spans="1:9" ht="19.5" customHeight="1" x14ac:dyDescent="0.45">
      <c r="A6" s="11">
        <v>45363</v>
      </c>
      <c r="B6" s="57" t="s">
        <v>50</v>
      </c>
      <c r="C6" s="12">
        <v>1</v>
      </c>
      <c r="D6" s="12">
        <v>3</v>
      </c>
      <c r="E6" s="12">
        <v>0</v>
      </c>
      <c r="F6" s="17">
        <f t="shared" ref="F6:F25" si="0">(E6/D6)</f>
        <v>0</v>
      </c>
      <c r="G6" s="58">
        <v>49227870</v>
      </c>
      <c r="H6" s="58">
        <v>0</v>
      </c>
      <c r="I6" s="17">
        <f t="shared" ref="I6:I25" si="1">(H6/G6)</f>
        <v>0</v>
      </c>
    </row>
    <row r="7" spans="1:9" ht="19.5" customHeight="1" x14ac:dyDescent="0.45">
      <c r="A7" s="11"/>
      <c r="B7" s="57"/>
      <c r="F7" s="17"/>
      <c r="G7" s="58"/>
      <c r="H7" s="58"/>
      <c r="I7" s="17"/>
    </row>
    <row r="8" spans="1:9" x14ac:dyDescent="0.45">
      <c r="B8" s="57" t="s">
        <v>51</v>
      </c>
      <c r="C8" s="12">
        <v>1</v>
      </c>
      <c r="D8" s="12">
        <v>1</v>
      </c>
      <c r="E8" s="12">
        <v>1</v>
      </c>
      <c r="F8" s="17">
        <f t="shared" si="0"/>
        <v>1</v>
      </c>
      <c r="G8" s="58">
        <v>25000000</v>
      </c>
      <c r="H8" s="58">
        <v>25000000</v>
      </c>
      <c r="I8" s="17">
        <f t="shared" si="1"/>
        <v>1</v>
      </c>
    </row>
    <row r="9" spans="1:9" x14ac:dyDescent="0.45">
      <c r="B9" s="57"/>
      <c r="F9" s="17"/>
      <c r="G9" s="58"/>
      <c r="H9" s="58"/>
      <c r="I9" s="17"/>
    </row>
    <row r="10" spans="1:9" x14ac:dyDescent="0.45">
      <c r="B10" s="59" t="s">
        <v>52</v>
      </c>
      <c r="C10" s="12">
        <v>1</v>
      </c>
      <c r="D10" s="12">
        <v>1</v>
      </c>
      <c r="E10" s="12">
        <v>1</v>
      </c>
      <c r="F10" s="17">
        <f t="shared" si="0"/>
        <v>1</v>
      </c>
      <c r="G10" s="58">
        <v>37899700</v>
      </c>
      <c r="H10" s="58">
        <v>37899700</v>
      </c>
      <c r="I10" s="17">
        <f t="shared" si="1"/>
        <v>1</v>
      </c>
    </row>
    <row r="11" spans="1:9" x14ac:dyDescent="0.45">
      <c r="B11" s="59"/>
      <c r="F11" s="17"/>
      <c r="G11" s="58"/>
      <c r="H11" s="58"/>
      <c r="I11" s="17"/>
    </row>
    <row r="12" spans="1:9" x14ac:dyDescent="0.45">
      <c r="B12" s="60" t="s">
        <v>53</v>
      </c>
      <c r="C12" s="12">
        <v>1</v>
      </c>
      <c r="D12" s="12">
        <v>1</v>
      </c>
      <c r="E12" s="12">
        <v>1</v>
      </c>
      <c r="F12" s="17">
        <f t="shared" si="0"/>
        <v>1</v>
      </c>
      <c r="G12" s="58">
        <v>18437674</v>
      </c>
      <c r="H12" s="58">
        <v>18437674</v>
      </c>
      <c r="I12" s="17">
        <f t="shared" si="1"/>
        <v>1</v>
      </c>
    </row>
    <row r="13" spans="1:9" x14ac:dyDescent="0.45">
      <c r="B13" s="60"/>
      <c r="F13" s="17"/>
      <c r="G13" s="58"/>
      <c r="H13" s="58"/>
      <c r="I13" s="17"/>
    </row>
    <row r="14" spans="1:9" x14ac:dyDescent="0.45">
      <c r="B14" s="60" t="s">
        <v>54</v>
      </c>
      <c r="C14" s="12">
        <v>1</v>
      </c>
      <c r="D14" s="12">
        <v>1</v>
      </c>
      <c r="E14" s="12">
        <v>1</v>
      </c>
      <c r="F14" s="17">
        <f t="shared" si="0"/>
        <v>1</v>
      </c>
      <c r="G14" s="58">
        <v>30584288</v>
      </c>
      <c r="H14" s="58">
        <v>30584288</v>
      </c>
      <c r="I14" s="17">
        <f t="shared" si="1"/>
        <v>1</v>
      </c>
    </row>
    <row r="15" spans="1:9" x14ac:dyDescent="0.45">
      <c r="B15" s="60"/>
      <c r="F15" s="17"/>
      <c r="G15" s="58"/>
      <c r="H15" s="58"/>
      <c r="I15" s="17"/>
    </row>
    <row r="16" spans="1:9" x14ac:dyDescent="0.45">
      <c r="B16" s="60" t="s">
        <v>55</v>
      </c>
      <c r="C16" s="12">
        <v>1</v>
      </c>
      <c r="D16" s="12">
        <v>1</v>
      </c>
      <c r="E16" s="12">
        <v>1</v>
      </c>
      <c r="F16" s="17">
        <f t="shared" si="0"/>
        <v>1</v>
      </c>
      <c r="G16" s="58">
        <v>12520022</v>
      </c>
      <c r="H16" s="58">
        <v>12520022</v>
      </c>
      <c r="I16" s="17">
        <f t="shared" si="1"/>
        <v>1</v>
      </c>
    </row>
    <row r="17" spans="1:9" x14ac:dyDescent="0.45">
      <c r="B17" s="60"/>
      <c r="F17" s="17"/>
      <c r="G17" s="58"/>
      <c r="H17" s="58"/>
      <c r="I17" s="17"/>
    </row>
    <row r="18" spans="1:9" x14ac:dyDescent="0.45">
      <c r="B18" s="60" t="s">
        <v>56</v>
      </c>
      <c r="C18" s="12">
        <v>1</v>
      </c>
      <c r="D18" s="12">
        <v>1</v>
      </c>
      <c r="E18" s="12">
        <v>1</v>
      </c>
      <c r="F18" s="17">
        <f t="shared" si="0"/>
        <v>1</v>
      </c>
      <c r="G18" s="58">
        <v>15088554</v>
      </c>
      <c r="H18" s="25">
        <v>0</v>
      </c>
      <c r="I18" s="17">
        <f>(H19/G18)</f>
        <v>0</v>
      </c>
    </row>
    <row r="19" spans="1:9" x14ac:dyDescent="0.45">
      <c r="B19" s="60"/>
      <c r="F19" s="17"/>
      <c r="G19" s="58"/>
      <c r="H19" s="58"/>
      <c r="I19" s="17"/>
    </row>
    <row r="20" spans="1:9" x14ac:dyDescent="0.45">
      <c r="B20" s="60" t="s">
        <v>57</v>
      </c>
      <c r="C20" s="12">
        <v>1</v>
      </c>
      <c r="D20" s="12">
        <v>1</v>
      </c>
      <c r="E20" s="12">
        <v>1</v>
      </c>
      <c r="F20" s="17">
        <f t="shared" si="0"/>
        <v>1</v>
      </c>
      <c r="G20" s="58">
        <v>26047276</v>
      </c>
      <c r="H20" s="58">
        <v>26047276</v>
      </c>
      <c r="I20" s="17">
        <f t="shared" si="1"/>
        <v>1</v>
      </c>
    </row>
    <row r="21" spans="1:9" x14ac:dyDescent="0.45">
      <c r="B21" s="60"/>
      <c r="F21" s="17"/>
      <c r="G21" s="58"/>
      <c r="H21" s="58"/>
      <c r="I21" s="17"/>
    </row>
    <row r="22" spans="1:9" x14ac:dyDescent="0.45">
      <c r="B22" s="60" t="s">
        <v>58</v>
      </c>
      <c r="C22" s="12">
        <v>1</v>
      </c>
      <c r="D22" s="12">
        <v>1</v>
      </c>
      <c r="E22" s="12">
        <v>1</v>
      </c>
      <c r="F22" s="17">
        <f t="shared" si="0"/>
        <v>1</v>
      </c>
      <c r="G22" s="58">
        <v>169766677</v>
      </c>
      <c r="H22" s="58">
        <v>0</v>
      </c>
      <c r="I22" s="17">
        <f t="shared" si="1"/>
        <v>0</v>
      </c>
    </row>
    <row r="23" spans="1:9" x14ac:dyDescent="0.45">
      <c r="B23" s="60"/>
      <c r="F23" s="17"/>
      <c r="G23" s="58"/>
      <c r="H23" s="58"/>
      <c r="I23" s="17"/>
    </row>
    <row r="24" spans="1:9" x14ac:dyDescent="0.45">
      <c r="B24" s="60" t="s">
        <v>59</v>
      </c>
      <c r="C24" s="12">
        <v>1</v>
      </c>
      <c r="D24" s="12">
        <v>3</v>
      </c>
      <c r="E24" s="12">
        <v>0</v>
      </c>
      <c r="F24" s="17">
        <f t="shared" si="0"/>
        <v>0</v>
      </c>
      <c r="G24" s="25">
        <v>10657000</v>
      </c>
      <c r="H24" s="25">
        <v>0</v>
      </c>
      <c r="I24" s="17">
        <f t="shared" si="1"/>
        <v>0</v>
      </c>
    </row>
    <row r="25" spans="1:9" x14ac:dyDescent="0.45">
      <c r="A25" s="18" t="s">
        <v>75</v>
      </c>
      <c r="B25" s="28"/>
      <c r="C25" s="19">
        <f>SUM(C6:C24)</f>
        <v>10</v>
      </c>
      <c r="D25" s="19">
        <f>SUM(D6:D24)</f>
        <v>14</v>
      </c>
      <c r="E25" s="19">
        <f>SUM(E6:E24)</f>
        <v>8</v>
      </c>
      <c r="F25" s="20">
        <f t="shared" si="0"/>
        <v>0.5714285714285714</v>
      </c>
      <c r="G25" s="26">
        <f>SUM(G6:G24)</f>
        <v>395229061</v>
      </c>
      <c r="H25" s="26">
        <f>SUM(H6:H24)</f>
        <v>150488960</v>
      </c>
      <c r="I25" s="20">
        <f t="shared" si="1"/>
        <v>0.38076390339120331</v>
      </c>
    </row>
    <row r="26" spans="1:9" s="22" customFormat="1" x14ac:dyDescent="0.45">
      <c r="A26" s="21"/>
      <c r="B26" s="56"/>
      <c r="G26" s="23"/>
      <c r="H26" s="23"/>
    </row>
    <row r="27" spans="1:9" x14ac:dyDescent="0.45">
      <c r="A27" s="10">
        <v>45398</v>
      </c>
      <c r="B27" s="61" t="s">
        <v>81</v>
      </c>
    </row>
    <row r="28" spans="1:9" s="22" customFormat="1" x14ac:dyDescent="0.45">
      <c r="A28" s="18" t="s">
        <v>80</v>
      </c>
      <c r="B28" s="28"/>
      <c r="C28" s="19">
        <v>0</v>
      </c>
      <c r="D28" s="19">
        <v>0</v>
      </c>
      <c r="E28" s="19">
        <v>0</v>
      </c>
      <c r="F28" s="19">
        <v>0</v>
      </c>
      <c r="G28" s="26">
        <v>0</v>
      </c>
      <c r="H28" s="19">
        <v>0</v>
      </c>
      <c r="I28" s="19">
        <v>0</v>
      </c>
    </row>
    <row r="29" spans="1:9" s="22" customFormat="1" x14ac:dyDescent="0.45">
      <c r="A29" s="24"/>
      <c r="B29" s="29"/>
      <c r="C29" s="12"/>
      <c r="D29" s="12"/>
      <c r="E29" s="12"/>
      <c r="F29" s="17"/>
      <c r="G29" s="25"/>
      <c r="H29" s="25"/>
      <c r="I29" s="17"/>
    </row>
    <row r="30" spans="1:9" x14ac:dyDescent="0.45">
      <c r="A30" s="52" t="s">
        <v>60</v>
      </c>
      <c r="B30" s="29" t="s">
        <v>61</v>
      </c>
      <c r="C30" s="12">
        <v>1</v>
      </c>
      <c r="D30" s="12">
        <v>1</v>
      </c>
      <c r="E30" s="12">
        <v>1</v>
      </c>
      <c r="F30" s="17">
        <f t="shared" ref="F30:F68" si="2">(E30/D30)</f>
        <v>1</v>
      </c>
      <c r="G30" s="62">
        <v>8600000</v>
      </c>
      <c r="H30" s="62">
        <v>8600000</v>
      </c>
      <c r="I30" s="17">
        <f t="shared" ref="I30:I68" si="3">(H30/G30)</f>
        <v>1</v>
      </c>
    </row>
    <row r="31" spans="1:9" x14ac:dyDescent="0.45">
      <c r="A31" s="10"/>
      <c r="F31" s="17"/>
      <c r="G31" s="62"/>
      <c r="H31" s="62"/>
      <c r="I31" s="17"/>
    </row>
    <row r="32" spans="1:9" x14ac:dyDescent="0.45">
      <c r="B32" s="29" t="s">
        <v>62</v>
      </c>
      <c r="C32" s="12">
        <v>1</v>
      </c>
      <c r="D32" s="12">
        <v>2</v>
      </c>
      <c r="E32" s="12">
        <v>2</v>
      </c>
      <c r="F32" s="17">
        <f t="shared" si="2"/>
        <v>1</v>
      </c>
      <c r="G32" s="62">
        <v>55306528</v>
      </c>
      <c r="H32" s="25">
        <v>55306528</v>
      </c>
      <c r="I32" s="17">
        <f t="shared" si="3"/>
        <v>1</v>
      </c>
    </row>
    <row r="33" spans="2:9" x14ac:dyDescent="0.45">
      <c r="F33" s="17"/>
      <c r="G33" s="62">
        <v>7052833</v>
      </c>
      <c r="H33" s="69">
        <v>7052833</v>
      </c>
      <c r="I33" s="17">
        <f t="shared" si="3"/>
        <v>1</v>
      </c>
    </row>
    <row r="34" spans="2:9" x14ac:dyDescent="0.45">
      <c r="F34" s="17"/>
      <c r="G34" s="62"/>
      <c r="I34" s="17"/>
    </row>
    <row r="35" spans="2:9" x14ac:dyDescent="0.45">
      <c r="B35" s="63" t="s">
        <v>63</v>
      </c>
      <c r="C35" s="12">
        <v>1</v>
      </c>
      <c r="D35" s="12">
        <v>1</v>
      </c>
      <c r="E35" s="12">
        <v>1</v>
      </c>
      <c r="F35" s="17">
        <f t="shared" si="2"/>
        <v>1</v>
      </c>
      <c r="G35" s="62">
        <v>76097000</v>
      </c>
      <c r="H35" s="62">
        <v>76097000</v>
      </c>
      <c r="I35" s="17">
        <f t="shared" si="3"/>
        <v>1</v>
      </c>
    </row>
    <row r="36" spans="2:9" x14ac:dyDescent="0.45">
      <c r="B36" s="63"/>
      <c r="F36" s="17"/>
      <c r="G36" s="62"/>
      <c r="H36" s="62"/>
      <c r="I36" s="17"/>
    </row>
    <row r="37" spans="2:9" x14ac:dyDescent="0.45">
      <c r="B37" s="29" t="s">
        <v>64</v>
      </c>
      <c r="C37" s="12">
        <v>1</v>
      </c>
      <c r="D37" s="12">
        <v>1</v>
      </c>
      <c r="E37" s="12">
        <v>0</v>
      </c>
      <c r="F37" s="17">
        <f t="shared" si="2"/>
        <v>0</v>
      </c>
      <c r="G37" s="62">
        <v>44529520</v>
      </c>
      <c r="H37" s="25">
        <v>0</v>
      </c>
      <c r="I37" s="17">
        <f t="shared" si="3"/>
        <v>0</v>
      </c>
    </row>
    <row r="38" spans="2:9" x14ac:dyDescent="0.45">
      <c r="F38" s="17"/>
      <c r="G38" s="62"/>
      <c r="I38" s="17"/>
    </row>
    <row r="39" spans="2:9" x14ac:dyDescent="0.45">
      <c r="B39" s="63" t="s">
        <v>65</v>
      </c>
      <c r="C39" s="12">
        <v>1</v>
      </c>
      <c r="D39" s="12">
        <v>1</v>
      </c>
      <c r="E39" s="12">
        <v>0</v>
      </c>
      <c r="F39" s="17">
        <f t="shared" si="2"/>
        <v>0</v>
      </c>
      <c r="G39" s="62">
        <v>26579876</v>
      </c>
      <c r="H39" s="25">
        <v>0</v>
      </c>
      <c r="I39" s="17">
        <f t="shared" si="3"/>
        <v>0</v>
      </c>
    </row>
    <row r="40" spans="2:9" x14ac:dyDescent="0.45">
      <c r="B40" s="63"/>
      <c r="F40" s="17"/>
      <c r="G40" s="62"/>
      <c r="I40" s="17"/>
    </row>
    <row r="41" spans="2:9" ht="55" customHeight="1" x14ac:dyDescent="0.45">
      <c r="B41" s="64" t="s">
        <v>66</v>
      </c>
      <c r="C41" s="12">
        <v>1</v>
      </c>
      <c r="D41" s="12">
        <v>1</v>
      </c>
      <c r="E41" s="12">
        <v>0</v>
      </c>
      <c r="F41" s="17">
        <f t="shared" si="2"/>
        <v>0</v>
      </c>
      <c r="G41" s="62">
        <v>87150000</v>
      </c>
      <c r="H41" s="25">
        <v>0</v>
      </c>
      <c r="I41" s="17">
        <f t="shared" si="3"/>
        <v>0</v>
      </c>
    </row>
    <row r="42" spans="2:9" ht="14.5" customHeight="1" x14ac:dyDescent="0.45">
      <c r="B42" s="64"/>
      <c r="F42" s="17"/>
      <c r="G42" s="62"/>
      <c r="I42" s="17"/>
    </row>
    <row r="43" spans="2:9" x14ac:dyDescent="0.45">
      <c r="B43" s="63" t="s">
        <v>67</v>
      </c>
      <c r="C43" s="12">
        <v>1</v>
      </c>
      <c r="D43" s="12">
        <v>1</v>
      </c>
      <c r="E43" s="12">
        <v>1</v>
      </c>
      <c r="F43" s="17">
        <f t="shared" si="2"/>
        <v>1</v>
      </c>
      <c r="G43" s="62">
        <v>41411101</v>
      </c>
      <c r="H43" s="62">
        <v>41411101</v>
      </c>
      <c r="I43" s="17">
        <f t="shared" si="3"/>
        <v>1</v>
      </c>
    </row>
    <row r="44" spans="2:9" x14ac:dyDescent="0.45">
      <c r="B44" s="63"/>
      <c r="F44" s="17"/>
      <c r="G44" s="62"/>
      <c r="H44" s="62"/>
      <c r="I44" s="17"/>
    </row>
    <row r="45" spans="2:9" x14ac:dyDescent="0.45">
      <c r="B45" s="29" t="s">
        <v>68</v>
      </c>
      <c r="C45" s="12">
        <v>1</v>
      </c>
      <c r="D45" s="12">
        <v>1</v>
      </c>
      <c r="E45" s="12">
        <v>1</v>
      </c>
      <c r="F45" s="17">
        <f t="shared" si="2"/>
        <v>1</v>
      </c>
      <c r="G45" s="62">
        <v>2988510</v>
      </c>
      <c r="H45" s="62">
        <v>2988510</v>
      </c>
      <c r="I45" s="17">
        <f t="shared" si="3"/>
        <v>1</v>
      </c>
    </row>
    <row r="46" spans="2:9" x14ac:dyDescent="0.45">
      <c r="F46" s="17"/>
      <c r="G46" s="62"/>
      <c r="H46" s="62"/>
      <c r="I46" s="17"/>
    </row>
    <row r="47" spans="2:9" x14ac:dyDescent="0.45">
      <c r="B47" s="63" t="s">
        <v>69</v>
      </c>
      <c r="C47" s="12">
        <v>1</v>
      </c>
      <c r="D47" s="12">
        <v>1</v>
      </c>
      <c r="E47" s="12">
        <v>1</v>
      </c>
      <c r="F47" s="17">
        <f t="shared" si="2"/>
        <v>1</v>
      </c>
      <c r="G47" s="62">
        <v>75725650</v>
      </c>
      <c r="H47" s="62">
        <v>75725650</v>
      </c>
      <c r="I47" s="17">
        <f t="shared" si="3"/>
        <v>1</v>
      </c>
    </row>
    <row r="48" spans="2:9" x14ac:dyDescent="0.45">
      <c r="B48" s="63"/>
      <c r="F48" s="17"/>
      <c r="G48" s="62"/>
      <c r="H48" s="62"/>
      <c r="I48" s="17"/>
    </row>
    <row r="49" spans="1:9" x14ac:dyDescent="0.45">
      <c r="B49" s="63" t="s">
        <v>70</v>
      </c>
      <c r="C49" s="12">
        <v>1</v>
      </c>
      <c r="D49" s="12">
        <v>2</v>
      </c>
      <c r="E49" s="12">
        <v>0</v>
      </c>
      <c r="F49" s="17">
        <f t="shared" si="2"/>
        <v>0</v>
      </c>
      <c r="G49" s="62">
        <v>81413018</v>
      </c>
      <c r="H49" s="25">
        <v>0</v>
      </c>
      <c r="I49" s="17">
        <f t="shared" si="3"/>
        <v>0</v>
      </c>
    </row>
    <row r="50" spans="1:9" x14ac:dyDescent="0.45">
      <c r="B50" s="63"/>
      <c r="F50" s="17"/>
      <c r="G50" s="62">
        <v>33707001</v>
      </c>
      <c r="H50" s="25">
        <v>0</v>
      </c>
      <c r="I50" s="17">
        <f t="shared" si="3"/>
        <v>0</v>
      </c>
    </row>
    <row r="51" spans="1:9" x14ac:dyDescent="0.45">
      <c r="B51" s="63"/>
      <c r="F51" s="17"/>
      <c r="G51" s="62"/>
      <c r="I51" s="17"/>
    </row>
    <row r="52" spans="1:9" x14ac:dyDescent="0.45">
      <c r="A52" s="18" t="s">
        <v>74</v>
      </c>
      <c r="B52" s="28"/>
      <c r="C52" s="19">
        <f>SUM(C30:C49)</f>
        <v>10</v>
      </c>
      <c r="D52" s="19">
        <f>SUM(D30:D49)</f>
        <v>12</v>
      </c>
      <c r="E52" s="19">
        <f>SUM(E30:E49)</f>
        <v>7</v>
      </c>
      <c r="F52" s="20">
        <f t="shared" si="2"/>
        <v>0.58333333333333337</v>
      </c>
      <c r="G52" s="26">
        <f>SUM(G30:G50)</f>
        <v>540561037</v>
      </c>
      <c r="H52" s="26">
        <f>SUM(H30:H49)</f>
        <v>267181622</v>
      </c>
      <c r="I52" s="20">
        <f t="shared" si="3"/>
        <v>0.49426725885165862</v>
      </c>
    </row>
    <row r="53" spans="1:9" s="22" customFormat="1" x14ac:dyDescent="0.45">
      <c r="A53" s="21"/>
      <c r="B53" s="56"/>
      <c r="G53" s="65"/>
      <c r="H53" s="23"/>
    </row>
    <row r="54" spans="1:9" x14ac:dyDescent="0.45">
      <c r="A54" s="10">
        <v>45601</v>
      </c>
      <c r="B54" s="66" t="s">
        <v>71</v>
      </c>
      <c r="C54" s="12">
        <v>1</v>
      </c>
      <c r="D54" s="12">
        <v>1</v>
      </c>
      <c r="E54" s="12">
        <v>1</v>
      </c>
      <c r="F54" s="17">
        <f t="shared" si="2"/>
        <v>1</v>
      </c>
      <c r="G54" s="67">
        <v>3529500</v>
      </c>
      <c r="H54" s="67">
        <v>3529500</v>
      </c>
      <c r="I54" s="17">
        <f t="shared" si="3"/>
        <v>1</v>
      </c>
    </row>
    <row r="55" spans="1:9" x14ac:dyDescent="0.45">
      <c r="A55" s="10"/>
      <c r="B55" s="66"/>
      <c r="F55" s="17"/>
      <c r="G55" s="67"/>
      <c r="H55" s="67"/>
      <c r="I55" s="17"/>
    </row>
    <row r="56" spans="1:9" x14ac:dyDescent="0.45">
      <c r="B56" s="66" t="s">
        <v>72</v>
      </c>
      <c r="C56" s="12">
        <v>1</v>
      </c>
      <c r="D56" s="12">
        <v>1</v>
      </c>
      <c r="E56" s="12">
        <v>1</v>
      </c>
      <c r="F56" s="17">
        <f t="shared" si="2"/>
        <v>1</v>
      </c>
      <c r="G56" s="67">
        <v>2823592</v>
      </c>
      <c r="H56" s="67">
        <v>2823592</v>
      </c>
      <c r="I56" s="17">
        <f t="shared" si="3"/>
        <v>1</v>
      </c>
    </row>
    <row r="57" spans="1:9" x14ac:dyDescent="0.45">
      <c r="B57" s="66"/>
      <c r="F57" s="17"/>
      <c r="G57" s="67"/>
      <c r="H57" s="67"/>
      <c r="I57" s="17"/>
    </row>
    <row r="58" spans="1:9" x14ac:dyDescent="0.45">
      <c r="B58" s="66" t="s">
        <v>73</v>
      </c>
      <c r="C58" s="12">
        <v>1</v>
      </c>
      <c r="D58" s="12">
        <v>1</v>
      </c>
      <c r="E58" s="12">
        <v>1</v>
      </c>
      <c r="F58" s="17">
        <f t="shared" si="2"/>
        <v>1</v>
      </c>
      <c r="G58" s="67">
        <v>115378211</v>
      </c>
      <c r="H58" s="67">
        <v>115378211</v>
      </c>
      <c r="I58" s="17">
        <f t="shared" si="3"/>
        <v>1</v>
      </c>
    </row>
    <row r="59" spans="1:9" x14ac:dyDescent="0.45">
      <c r="B59" s="66"/>
      <c r="F59" s="17"/>
      <c r="G59" s="67"/>
      <c r="H59" s="67"/>
      <c r="I59" s="17"/>
    </row>
    <row r="60" spans="1:9" x14ac:dyDescent="0.45">
      <c r="B60" s="66" t="s">
        <v>31</v>
      </c>
      <c r="C60" s="12">
        <v>1</v>
      </c>
      <c r="D60" s="12">
        <v>1</v>
      </c>
      <c r="E60" s="12">
        <v>1</v>
      </c>
      <c r="F60" s="17">
        <f t="shared" si="2"/>
        <v>1</v>
      </c>
      <c r="G60" s="67">
        <v>9897300</v>
      </c>
      <c r="H60" s="67">
        <v>9897300</v>
      </c>
      <c r="I60" s="17">
        <f t="shared" si="3"/>
        <v>1</v>
      </c>
    </row>
    <row r="61" spans="1:9" x14ac:dyDescent="0.45">
      <c r="A61" s="18" t="s">
        <v>76</v>
      </c>
      <c r="B61" s="28"/>
      <c r="C61" s="19">
        <f>SUM(C54:C60)</f>
        <v>4</v>
      </c>
      <c r="D61" s="19">
        <f>SUM(D54:D60)</f>
        <v>4</v>
      </c>
      <c r="E61" s="19">
        <f>SUM(E54:E60)</f>
        <v>4</v>
      </c>
      <c r="F61" s="20">
        <f t="shared" si="2"/>
        <v>1</v>
      </c>
      <c r="G61" s="26">
        <f>SUM(G54:G60)</f>
        <v>131628603</v>
      </c>
      <c r="H61" s="26">
        <f>SUM(H54:H60)</f>
        <v>131628603</v>
      </c>
      <c r="I61" s="20">
        <f t="shared" si="3"/>
        <v>1</v>
      </c>
    </row>
    <row r="62" spans="1:9" s="22" customFormat="1" x14ac:dyDescent="0.45">
      <c r="A62" s="21"/>
      <c r="B62" s="56"/>
      <c r="G62" s="23"/>
      <c r="H62" s="23"/>
    </row>
    <row r="63" spans="1:9" x14ac:dyDescent="0.45">
      <c r="A63" s="10">
        <v>45636</v>
      </c>
      <c r="B63" s="66" t="s">
        <v>77</v>
      </c>
      <c r="C63" s="12">
        <v>1</v>
      </c>
      <c r="D63" s="12">
        <v>2</v>
      </c>
      <c r="E63" s="12">
        <v>2</v>
      </c>
      <c r="F63" s="27">
        <f t="shared" si="2"/>
        <v>1</v>
      </c>
      <c r="G63" s="25">
        <v>38178048</v>
      </c>
      <c r="H63" s="25">
        <v>38178048</v>
      </c>
      <c r="I63" s="27">
        <f t="shared" si="3"/>
        <v>1</v>
      </c>
    </row>
    <row r="64" spans="1:9" x14ac:dyDescent="0.45">
      <c r="A64" s="10"/>
      <c r="B64" s="66"/>
      <c r="F64" s="27"/>
      <c r="I64" s="27"/>
    </row>
    <row r="65" spans="1:9" x14ac:dyDescent="0.45">
      <c r="B65" s="29" t="s">
        <v>78</v>
      </c>
      <c r="C65" s="12">
        <v>1</v>
      </c>
      <c r="D65" s="12">
        <v>1</v>
      </c>
      <c r="E65" s="12">
        <v>1</v>
      </c>
      <c r="F65" s="27">
        <f t="shared" si="2"/>
        <v>1</v>
      </c>
      <c r="G65" s="67">
        <v>46692085</v>
      </c>
      <c r="H65" s="68">
        <v>46692085</v>
      </c>
      <c r="I65" s="27">
        <f t="shared" si="3"/>
        <v>1</v>
      </c>
    </row>
    <row r="66" spans="1:9" x14ac:dyDescent="0.45">
      <c r="A66" s="18" t="s">
        <v>79</v>
      </c>
      <c r="B66" s="28"/>
      <c r="C66" s="19">
        <f>SUM(C63:C65)</f>
        <v>2</v>
      </c>
      <c r="D66" s="19">
        <f>SUM(D63:D65)</f>
        <v>3</v>
      </c>
      <c r="E66" s="19">
        <f>SUM(E63:E65)</f>
        <v>3</v>
      </c>
      <c r="F66" s="20">
        <f t="shared" si="2"/>
        <v>1</v>
      </c>
      <c r="G66" s="70">
        <f>SUM(G63:G65)</f>
        <v>84870133</v>
      </c>
      <c r="H66" s="26">
        <f>SUM(H63:H65)</f>
        <v>84870133</v>
      </c>
      <c r="I66" s="20">
        <f t="shared" si="3"/>
        <v>1</v>
      </c>
    </row>
    <row r="67" spans="1:9" x14ac:dyDescent="0.45">
      <c r="F67" s="17"/>
      <c r="G67" s="67"/>
      <c r="I67" s="17"/>
    </row>
    <row r="68" spans="1:9" x14ac:dyDescent="0.45">
      <c r="A68" s="13" t="s">
        <v>83</v>
      </c>
      <c r="B68" s="14"/>
      <c r="C68" s="15">
        <v>27</v>
      </c>
      <c r="D68" s="15">
        <v>34</v>
      </c>
      <c r="E68" s="15">
        <v>23</v>
      </c>
      <c r="F68" s="51">
        <f t="shared" si="2"/>
        <v>0.67647058823529416</v>
      </c>
      <c r="G68" s="71">
        <v>12044288830</v>
      </c>
      <c r="H68" s="16">
        <v>888056541</v>
      </c>
      <c r="I68" s="51">
        <f t="shared" si="3"/>
        <v>7.373258425919034E-2</v>
      </c>
    </row>
    <row r="69" spans="1:9" x14ac:dyDescent="0.45">
      <c r="G69" s="67"/>
    </row>
    <row r="72" spans="1:9" x14ac:dyDescent="0.45">
      <c r="G72" s="54"/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3ED24F1F9F648BC4A0C4D9BC1DEBF" ma:contentTypeVersion="19" ma:contentTypeDescription="Create a new document." ma:contentTypeScope="" ma:versionID="2e5a69e920e639329bc49d71abd076b3">
  <xsd:schema xmlns:xsd="http://www.w3.org/2001/XMLSchema" xmlns:xs="http://www.w3.org/2001/XMLSchema" xmlns:p="http://schemas.microsoft.com/office/2006/metadata/properties" xmlns:ns1="http://schemas.microsoft.com/sharepoint/v3" xmlns:ns2="ed0eeb22-c85f-47ad-b4ee-843631bdfb60" xmlns:ns3="26bfb855-a36a-4ec2-9b05-7420e8dff8ce" targetNamespace="http://schemas.microsoft.com/office/2006/metadata/properties" ma:root="true" ma:fieldsID="b44f9c9c14abbc4cdeef5f1acdad38c9" ns1:_="" ns2:_="" ns3:_="">
    <xsd:import namespace="http://schemas.microsoft.com/sharepoint/v3"/>
    <xsd:import namespace="ed0eeb22-c85f-47ad-b4ee-843631bdfb60"/>
    <xsd:import namespace="26bfb855-a36a-4ec2-9b05-7420e8dff8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PublishingStartDate" minOccurs="0"/>
                <xsd:element ref="ns1:PublishingExpirationDate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eb22-c85f-47ad-b4ee-843631bdfb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bad244d-92ba-4463-9a07-f4cf0ef4dd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fb855-a36a-4ec2-9b05-7420e8dff8c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9628d4c-1078-474b-b1b4-36533ed0e397}" ma:internalName="TaxCatchAll" ma:showField="CatchAllData" ma:web="26bfb855-a36a-4ec2-9b05-7420e8dff8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bfb855-a36a-4ec2-9b05-7420e8dff8ce" xsi:nil="true"/>
    <lcf76f155ced4ddcb4097134ff3c332f xmlns="ed0eeb22-c85f-47ad-b4ee-843631bdfb60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BDEB71-0421-4A16-BA5A-0440B501E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0eeb22-c85f-47ad-b4ee-843631bdfb60"/>
    <ds:schemaRef ds:uri="26bfb855-a36a-4ec2-9b05-7420e8dff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70B353-9AFF-42AF-95C2-31ADE39E6B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A474E5-4E11-4A2F-8732-4B5BA5657DD7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ed0eeb22-c85f-47ad-b4ee-843631bdfb60"/>
    <ds:schemaRef ds:uri="http://schemas.openxmlformats.org/package/2006/metadata/core-properties"/>
    <ds:schemaRef ds:uri="26bfb855-a36a-4ec2-9b05-7420e8dff8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Totals</vt:lpstr>
      <vt:lpstr>2023 Detail</vt:lpstr>
      <vt:lpstr>2024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Marie Smith</dc:creator>
  <cp:lastModifiedBy>Ann Marie Smith</cp:lastModifiedBy>
  <dcterms:created xsi:type="dcterms:W3CDTF">2024-01-05T20:01:11Z</dcterms:created>
  <dcterms:modified xsi:type="dcterms:W3CDTF">2024-12-20T20:57:35Z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0x01010027F3ED24F1F9F648BC4A0C4D9BC1DEBF</vt:lpwstr>
  </property>
  <property fmtid="{D5CDD505-2E9C-101B-9397-08002B2CF9AE}" pid="3" name="MediaServiceImageTags">
    <vt:lpwstr/>
  </property>
</Properties>
</file>